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trazic\Desktop\PROJEKTI\ELEKTRIČNO VOZILO\2019\NABAVA\"/>
    </mc:Choice>
  </mc:AlternateContent>
  <bookViews>
    <workbookView xWindow="0" yWindow="0" windowWidth="17895" windowHeight="3690"/>
  </bookViews>
  <sheets>
    <sheet name="TROŠKOVN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70" i="1"/>
  <c r="E68" i="1"/>
  <c r="E52" i="1" l="1"/>
  <c r="E53" i="1"/>
  <c r="E67" i="1" l="1"/>
  <c r="E66" i="1"/>
  <c r="E83" i="1" l="1"/>
  <c r="E84" i="1" s="1"/>
  <c r="E65" i="1" l="1"/>
  <c r="E64" i="1"/>
  <c r="E63" i="1"/>
  <c r="E62" i="1"/>
  <c r="E61" i="1"/>
  <c r="E60" i="1"/>
  <c r="E59" i="1"/>
  <c r="E58" i="1"/>
  <c r="E57" i="1"/>
  <c r="E56" i="1"/>
  <c r="E55" i="1"/>
  <c r="E54" i="1"/>
  <c r="E51" i="1"/>
  <c r="E75" i="1"/>
  <c r="E71" i="1"/>
</calcChain>
</file>

<file path=xl/sharedStrings.xml><?xml version="1.0" encoding="utf-8"?>
<sst xmlns="http://schemas.openxmlformats.org/spreadsheetml/2006/main" count="100" uniqueCount="96">
  <si>
    <t xml:space="preserve">         Vrsta vozila:</t>
  </si>
  <si>
    <t>Električno dostavno vozilo</t>
  </si>
  <si>
    <t xml:space="preserve">1. </t>
  </si>
  <si>
    <t>Kategorija vozila:</t>
  </si>
  <si>
    <t>N1</t>
  </si>
  <si>
    <t>2.</t>
  </si>
  <si>
    <t>Vrsta motora:</t>
  </si>
  <si>
    <t>3.</t>
  </si>
  <si>
    <t>Snaga motora:</t>
  </si>
  <si>
    <t>Minimalno 44 kWh (60 KS)</t>
  </si>
  <si>
    <t>Mjenjač:</t>
  </si>
  <si>
    <t>Automatski prijenos</t>
  </si>
  <si>
    <t>Teretni prostor:</t>
  </si>
  <si>
    <t>Najveći dozvoljeni broj putnika:</t>
  </si>
  <si>
    <t>Broj vrata</t>
  </si>
  <si>
    <t>Jamstveni rok:</t>
  </si>
  <si>
    <t>Minimalno 2 godine</t>
  </si>
  <si>
    <t>Ručni podesivi klima uređaj</t>
  </si>
  <si>
    <t>Centralno daljinsko zaključavanje auta</t>
  </si>
  <si>
    <t>Zračni jastuci za vozača i suvozača</t>
  </si>
  <si>
    <t>Sugurnosni pojasevi na svim sjedalima</t>
  </si>
  <si>
    <t>Putno računalo</t>
  </si>
  <si>
    <t>Radio i zvučnici</t>
  </si>
  <si>
    <t>Sustav za pomoć pri kočenju ABS</t>
  </si>
  <si>
    <t>ESP sustav za nadzor stabilnosti vozila</t>
  </si>
  <si>
    <t>HSA sustav za pomoć pri kretanju na uzbrdici</t>
  </si>
  <si>
    <t>Servo upravljač</t>
  </si>
  <si>
    <t>Prednja svjetla za maglu</t>
  </si>
  <si>
    <t>Električno podesiva stakla sprijeda</t>
  </si>
  <si>
    <t>Svjetlo u prednjem dijelu kabine</t>
  </si>
  <si>
    <t>Kabel za punjenje za kućnu upotrebu</t>
  </si>
  <si>
    <t>Obloga teretnog prostora</t>
  </si>
  <si>
    <t>Kit za popravak gume</t>
  </si>
  <si>
    <t>Zvučna upozorenja za električna vozila</t>
  </si>
  <si>
    <t xml:space="preserve">       KOLIČINA</t>
  </si>
  <si>
    <t xml:space="preserve">       OSNOVNA OPREMA – UKUPNO                  </t>
  </si>
  <si>
    <t xml:space="preserve">        BODOVI</t>
  </si>
  <si>
    <t xml:space="preserve"> Sukladno odgovoru izračunavaju se bodovi.</t>
  </si>
  <si>
    <t>Radi funkcioniranja formule za izračun obavezno treba upisati VELIKA SLOVA.</t>
  </si>
  <si>
    <t>Ukoliko formula ne funkcionira, ponuditelj smije istu izbrisati i upisati broj bodova.</t>
  </si>
  <si>
    <t>U stupac 2 - DA/NE - ponuditelj upisuje DA ako nudi opremu, NE ako ne nudi opremu.</t>
  </si>
  <si>
    <t>Privitak 2. - Troškovnik</t>
  </si>
  <si>
    <t>BODOVI</t>
  </si>
  <si>
    <t>DA/NE</t>
  </si>
  <si>
    <t>BROJ BODOVA</t>
  </si>
  <si>
    <t>Novo vozilo</t>
  </si>
  <si>
    <t>Snaga motora 45 - 55 kWh</t>
  </si>
  <si>
    <t>Snaga Mmotora 56 i više kWh</t>
  </si>
  <si>
    <t>Bočni zračni jastuci za vozača i suvozača</t>
  </si>
  <si>
    <t>Automatski klima uređaj</t>
  </si>
  <si>
    <t>Električna podesiva i grijana vanjska osvrtna ogledala</t>
  </si>
  <si>
    <t>Multifunkcionalni dodirni zaslon (radio, bluetooth, MP3)</t>
  </si>
  <si>
    <t>Upravljač podesiv po visini i dubini</t>
  </si>
  <si>
    <t>Sustav nadzora tlaka u gumama</t>
  </si>
  <si>
    <t>Alarm</t>
  </si>
  <si>
    <t>Presvlake na svim sjedalima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</si>
  <si>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</si>
  <si>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</si>
  <si>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</si>
  <si>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</si>
  <si>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</si>
  <si>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</si>
  <si>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</si>
  <si>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</si>
  <si>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</si>
  <si>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</si>
  <si>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</si>
  <si>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Pomoć pri parkiranju straga</t>
  </si>
  <si>
    <t>15.</t>
  </si>
  <si>
    <t>Metalic boja</t>
  </si>
  <si>
    <t>Uputa za popunjavanje tablice:</t>
  </si>
  <si>
    <t>Pomoć pri parkiranju sprijeda</t>
  </si>
  <si>
    <t>16.</t>
  </si>
  <si>
    <t>OSNOVNA OPREMA</t>
  </si>
  <si>
    <t>SVEUKUPNO OSNOVNA OPREMA + DODATNA - bodovi</t>
  </si>
  <si>
    <t>b)     DODATNA OPREMA</t>
  </si>
  <si>
    <t xml:space="preserve">        c)    CIJENA VOZILA</t>
  </si>
  <si>
    <t>Količina</t>
  </si>
  <si>
    <t>Cijena stavke u KN bez PDV-a</t>
  </si>
  <si>
    <t>Ukupna cijena stavke  u KN bez PDV-a</t>
  </si>
  <si>
    <t>SVEUKUPNA CIJENA PONUDE s PDV-om:</t>
  </si>
  <si>
    <t>CIJENA PONUDE bez PDV-a:</t>
  </si>
  <si>
    <t>PDV:</t>
  </si>
  <si>
    <t>Opis stavke -  upisati naziv i model vozila</t>
  </si>
  <si>
    <t>a)      MINIMALNE TEHNIČKE ZNAČAJKE PONUĐENOG VOZILA – OSNOVNA OPREMA</t>
  </si>
  <si>
    <t>Led dnevna svjetla</t>
  </si>
  <si>
    <t>Minimalno 1 m³</t>
  </si>
  <si>
    <t>17.</t>
  </si>
  <si>
    <t>18.</t>
  </si>
  <si>
    <t>UKUPNO</t>
  </si>
  <si>
    <t>Vrata teretnog prostora  sa staklom</t>
  </si>
  <si>
    <t>19.</t>
  </si>
  <si>
    <t>Svjetla za maglu straga</t>
  </si>
  <si>
    <t>20.</t>
  </si>
  <si>
    <t>Svjetlo u teretnom prostoru</t>
  </si>
  <si>
    <t>Električni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</si>
</sst>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6100"/>
      <name val="Times New Roman"/>
      <family val="1"/>
      <charset val="238"/>
    </font>
    <font>
      <b/>
      <sz val="12"/>
      <color rgb="FF9C000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3F3F3F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44" fontId="10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0" xfId="0" applyBorder="1"/>
    <xf numFmtId="0" fontId="0" fillId="0" borderId="13" xfId="0" applyBorder="1"/>
    <xf numFmtId="0" fontId="0" fillId="0" borderId="18" xfId="0" applyBorder="1"/>
    <xf numFmtId="0" fontId="4" fillId="0" borderId="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/>
    <xf numFmtId="0" fontId="3" fillId="4" borderId="1" xfId="3" applyAlignment="1">
      <alignment horizontal="center"/>
    </xf>
    <xf numFmtId="0" fontId="0" fillId="0" borderId="20" xfId="0" applyBorder="1" applyAlignment="1">
      <alignment horizontal="center"/>
    </xf>
    <xf numFmtId="0" fontId="3" fillId="4" borderId="21" xfId="3" applyBorder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4" borderId="22" xfId="3" applyBorder="1" applyAlignment="1">
      <alignment horizontal="center"/>
    </xf>
    <xf numFmtId="0" fontId="8" fillId="2" borderId="16" xfId="1" applyFont="1" applyBorder="1"/>
    <xf numFmtId="0" fontId="8" fillId="2" borderId="4" xfId="1" applyFont="1" applyBorder="1"/>
    <xf numFmtId="0" fontId="9" fillId="3" borderId="3" xfId="2" applyFont="1" applyBorder="1"/>
    <xf numFmtId="0" fontId="9" fillId="3" borderId="16" xfId="2" applyFont="1" applyBorder="1"/>
    <xf numFmtId="0" fontId="9" fillId="3" borderId="16" xfId="2" applyFont="1" applyBorder="1" applyAlignment="1">
      <alignment horizontal="center"/>
    </xf>
    <xf numFmtId="0" fontId="9" fillId="3" borderId="4" xfId="2" applyFont="1" applyBorder="1"/>
    <xf numFmtId="0" fontId="8" fillId="2" borderId="3" xfId="1" applyFont="1" applyBorder="1"/>
    <xf numFmtId="0" fontId="11" fillId="0" borderId="0" xfId="0" applyFont="1"/>
    <xf numFmtId="44" fontId="12" fillId="4" borderId="1" xfId="4" applyFont="1" applyFill="1" applyBorder="1"/>
    <xf numFmtId="44" fontId="6" fillId="0" borderId="11" xfId="4" applyFont="1" applyBorder="1"/>
    <xf numFmtId="44" fontId="6" fillId="0" borderId="6" xfId="4" applyFont="1" applyBorder="1"/>
    <xf numFmtId="44" fontId="7" fillId="0" borderId="13" xfId="4" applyFont="1" applyBorder="1"/>
    <xf numFmtId="0" fontId="4" fillId="0" borderId="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3" fillId="4" borderId="13" xfId="3" applyBorder="1" applyAlignment="1">
      <alignment horizontal="center"/>
    </xf>
    <xf numFmtId="0" fontId="4" fillId="0" borderId="2" xfId="0" applyFont="1" applyBorder="1"/>
    <xf numFmtId="0" fontId="3" fillId="4" borderId="14" xfId="3" applyBorder="1" applyAlignment="1">
      <alignment horizontal="center"/>
    </xf>
    <xf numFmtId="0" fontId="3" fillId="4" borderId="2" xfId="3" applyFont="1" applyBorder="1" applyAlignment="1">
      <alignment horizontal="center"/>
    </xf>
    <xf numFmtId="0" fontId="3" fillId="4" borderId="2" xfId="3" applyBorder="1"/>
    <xf numFmtId="0" fontId="3" fillId="4" borderId="2" xfId="3" applyBorder="1" applyAlignment="1">
      <alignment wrapText="1"/>
    </xf>
    <xf numFmtId="0" fontId="8" fillId="2" borderId="3" xfId="1" applyFont="1" applyBorder="1" applyAlignment="1">
      <alignment horizontal="center" vertical="center"/>
    </xf>
    <xf numFmtId="0" fontId="8" fillId="2" borderId="16" xfId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4" borderId="1" xfId="3" applyAlignment="1">
      <alignment horizontal="center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</cellXfs>
  <cellStyles count="5">
    <cellStyle name="Dobro" xfId="1" builtinId="26"/>
    <cellStyle name="Izlaz" xfId="3" builtinId="21"/>
    <cellStyle name="Loše" xfId="2" builtinId="27"/>
    <cellStyle name="Normalno" xfId="0" builtinId="0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4" zoomScale="73" zoomScaleNormal="73" workbookViewId="0">
      <selection activeCell="E67" sqref="E67"/>
    </sheetView>
  </sheetViews>
  <sheetFormatPr defaultRowHeight="15" x14ac:dyDescent="0.25"/>
  <cols>
    <col min="1" max="1" width="6.28515625" customWidth="1"/>
    <col min="2" max="2" width="45.28515625" customWidth="1"/>
    <col min="3" max="3" width="44.85546875" customWidth="1"/>
    <col min="4" max="4" width="20.140625" customWidth="1"/>
    <col min="5" max="5" width="22.85546875" customWidth="1"/>
    <col min="7" max="7" width="12.85546875" customWidth="1"/>
    <col min="9" max="9" width="11.28515625" customWidth="1"/>
    <col min="10" max="10" width="23.28515625" customWidth="1"/>
    <col min="11" max="11" width="21.85546875" customWidth="1"/>
  </cols>
  <sheetData>
    <row r="1" spans="1:5" ht="15.75" thickBot="1" x14ac:dyDescent="0.3"/>
    <row r="2" spans="1:5" ht="16.5" thickBot="1" x14ac:dyDescent="0.3">
      <c r="A2" s="38"/>
      <c r="B2" s="39"/>
      <c r="C2" s="40" t="s">
        <v>41</v>
      </c>
      <c r="D2" s="39"/>
      <c r="E2" s="41"/>
    </row>
    <row r="4" spans="1:5" ht="15.75" thickBot="1" x14ac:dyDescent="0.3"/>
    <row r="5" spans="1:5" ht="16.5" thickBot="1" x14ac:dyDescent="0.3">
      <c r="A5" s="57" t="s">
        <v>84</v>
      </c>
      <c r="B5" s="58"/>
      <c r="C5" s="58"/>
      <c r="D5" s="36"/>
      <c r="E5" s="37"/>
    </row>
    <row r="6" spans="1:5" ht="15.75" x14ac:dyDescent="0.25">
      <c r="A6" s="1"/>
    </row>
    <row r="7" spans="1:5" ht="15.75" thickBot="1" x14ac:dyDescent="0.3">
      <c r="A7" s="2"/>
      <c r="B7" s="43"/>
    </row>
    <row r="8" spans="1:5" ht="16.5" thickBot="1" x14ac:dyDescent="0.3">
      <c r="A8" s="63" t="s">
        <v>0</v>
      </c>
      <c r="B8" s="64"/>
      <c r="C8" s="3" t="s">
        <v>1</v>
      </c>
    </row>
    <row r="9" spans="1:5" ht="35.25" customHeight="1" thickBot="1" x14ac:dyDescent="0.3">
      <c r="A9" s="4" t="s">
        <v>2</v>
      </c>
      <c r="B9" s="5" t="s">
        <v>3</v>
      </c>
      <c r="C9" s="6" t="s">
        <v>4</v>
      </c>
    </row>
    <row r="10" spans="1:5" ht="16.5" thickBot="1" x14ac:dyDescent="0.3">
      <c r="A10" s="4" t="s">
        <v>5</v>
      </c>
      <c r="B10" s="5" t="s">
        <v>6</v>
      </c>
      <c r="C10" s="6" t="s">
        <v>95</v>
      </c>
    </row>
    <row r="11" spans="1:5" ht="33.75" customHeight="1" thickBot="1" x14ac:dyDescent="0.3">
      <c r="A11" s="4" t="s">
        <v>7</v>
      </c>
      <c r="B11" s="5" t="s">
        <v>8</v>
      </c>
      <c r="C11" s="6" t="s">
        <v>9</v>
      </c>
    </row>
    <row r="12" spans="1:5" ht="16.5" thickBot="1" x14ac:dyDescent="0.3">
      <c r="A12" s="4"/>
      <c r="B12" s="5" t="s">
        <v>10</v>
      </c>
      <c r="C12" s="6" t="s">
        <v>11</v>
      </c>
    </row>
    <row r="13" spans="1:5" ht="31.5" customHeight="1" thickBot="1" x14ac:dyDescent="0.3">
      <c r="A13" s="4"/>
      <c r="B13" s="5" t="s">
        <v>12</v>
      </c>
      <c r="C13" s="6" t="s">
        <v>86</v>
      </c>
    </row>
    <row r="14" spans="1:5" ht="30" customHeight="1" thickBot="1" x14ac:dyDescent="0.3">
      <c r="A14" s="4"/>
      <c r="B14" s="7" t="s">
        <v>13</v>
      </c>
      <c r="C14" s="6">
        <v>5</v>
      </c>
    </row>
    <row r="15" spans="1:5" ht="16.5" thickBot="1" x14ac:dyDescent="0.3">
      <c r="A15" s="8"/>
      <c r="B15" s="65" t="s">
        <v>14</v>
      </c>
      <c r="C15" s="74">
        <v>5</v>
      </c>
    </row>
    <row r="16" spans="1:5" ht="16.5" thickBot="1" x14ac:dyDescent="0.3">
      <c r="A16" s="8"/>
      <c r="B16" s="66"/>
      <c r="C16" s="75"/>
    </row>
    <row r="17" spans="1:10" ht="16.5" thickBot="1" x14ac:dyDescent="0.3">
      <c r="A17" s="4"/>
      <c r="B17" s="5" t="s">
        <v>15</v>
      </c>
      <c r="C17" s="6" t="s">
        <v>16</v>
      </c>
    </row>
    <row r="18" spans="1:10" ht="28.5" customHeight="1" thickBot="1" x14ac:dyDescent="0.3">
      <c r="A18" s="4"/>
      <c r="B18" s="67"/>
      <c r="C18" s="6" t="s">
        <v>17</v>
      </c>
    </row>
    <row r="19" spans="1:10" ht="32.25" customHeight="1" thickBot="1" x14ac:dyDescent="0.3">
      <c r="A19" s="4"/>
      <c r="B19" s="68"/>
      <c r="C19" s="6" t="s">
        <v>18</v>
      </c>
    </row>
    <row r="20" spans="1:10" ht="26.25" customHeight="1" thickBot="1" x14ac:dyDescent="0.3">
      <c r="A20" s="4"/>
      <c r="B20" s="68"/>
      <c r="C20" s="6" t="s">
        <v>19</v>
      </c>
    </row>
    <row r="21" spans="1:10" ht="27.75" customHeight="1" thickBot="1" x14ac:dyDescent="0.3">
      <c r="A21" s="4"/>
      <c r="B21" s="68"/>
      <c r="C21" s="6" t="s">
        <v>20</v>
      </c>
    </row>
    <row r="22" spans="1:10" ht="16.5" thickBot="1" x14ac:dyDescent="0.3">
      <c r="A22" s="4"/>
      <c r="B22" s="68"/>
      <c r="C22" s="6" t="s">
        <v>21</v>
      </c>
    </row>
    <row r="23" spans="1:10" ht="16.5" thickBot="1" x14ac:dyDescent="0.3">
      <c r="A23" s="4"/>
      <c r="B23" s="68"/>
      <c r="C23" s="6" t="s">
        <v>22</v>
      </c>
    </row>
    <row r="24" spans="1:10" ht="28.5" customHeight="1" thickBot="1" x14ac:dyDescent="0.3">
      <c r="A24" s="4"/>
      <c r="B24" s="68"/>
      <c r="C24" s="6" t="s">
        <v>23</v>
      </c>
    </row>
    <row r="25" spans="1:10" ht="16.5" thickBot="1" x14ac:dyDescent="0.3">
      <c r="A25" s="4"/>
      <c r="B25" s="68"/>
      <c r="C25" s="6" t="s">
        <v>26</v>
      </c>
    </row>
    <row r="26" spans="1:10" ht="29.25" customHeight="1" thickBot="1" x14ac:dyDescent="0.3">
      <c r="A26" s="4"/>
      <c r="B26" s="68"/>
      <c r="C26" s="6" t="s">
        <v>27</v>
      </c>
    </row>
    <row r="27" spans="1:10" ht="30.75" customHeight="1" thickBot="1" x14ac:dyDescent="0.3">
      <c r="A27" s="4"/>
      <c r="B27" s="68"/>
      <c r="C27" s="6" t="s">
        <v>28</v>
      </c>
    </row>
    <row r="28" spans="1:10" ht="29.25" customHeight="1" thickBot="1" x14ac:dyDescent="0.3">
      <c r="A28" s="4"/>
      <c r="B28" s="68"/>
      <c r="C28" s="6" t="s">
        <v>29</v>
      </c>
    </row>
    <row r="29" spans="1:10" ht="30.75" customHeight="1" thickBot="1" x14ac:dyDescent="0.3">
      <c r="A29" s="4"/>
      <c r="B29" s="68"/>
      <c r="C29" s="6" t="s">
        <v>30</v>
      </c>
    </row>
    <row r="30" spans="1:10" ht="31.5" customHeight="1" thickBot="1" x14ac:dyDescent="0.3">
      <c r="A30" s="4"/>
      <c r="B30" s="68"/>
      <c r="C30" s="6" t="s">
        <v>31</v>
      </c>
      <c r="F30" s="12"/>
      <c r="G30" s="12"/>
      <c r="H30" s="12"/>
      <c r="I30" s="12"/>
      <c r="J30" s="12"/>
    </row>
    <row r="31" spans="1:10" ht="23.25" customHeight="1" thickBot="1" x14ac:dyDescent="0.3">
      <c r="A31" s="4"/>
      <c r="B31" s="68"/>
      <c r="C31" s="6" t="s">
        <v>32</v>
      </c>
    </row>
    <row r="32" spans="1:10" ht="33.75" customHeight="1" thickBot="1" x14ac:dyDescent="0.3">
      <c r="A32" s="4"/>
      <c r="B32" s="69"/>
      <c r="C32" s="6" t="s">
        <v>33</v>
      </c>
    </row>
    <row r="33" spans="1:5" ht="16.5" thickBot="1" x14ac:dyDescent="0.3">
      <c r="A33" s="63" t="s">
        <v>34</v>
      </c>
      <c r="B33" s="64"/>
      <c r="C33" s="5">
        <v>1</v>
      </c>
    </row>
    <row r="34" spans="1:5" ht="34.5" customHeight="1" x14ac:dyDescent="0.25">
      <c r="A34" s="70" t="s">
        <v>35</v>
      </c>
      <c r="B34" s="71"/>
      <c r="C34" s="7"/>
    </row>
    <row r="35" spans="1:5" ht="16.5" thickBot="1" x14ac:dyDescent="0.3">
      <c r="A35" s="72" t="s">
        <v>36</v>
      </c>
      <c r="B35" s="73"/>
      <c r="C35" s="5">
        <v>50</v>
      </c>
    </row>
    <row r="36" spans="1:5" x14ac:dyDescent="0.25">
      <c r="A36" s="2"/>
    </row>
    <row r="38" spans="1:5" ht="15.75" thickBot="1" x14ac:dyDescent="0.3"/>
    <row r="39" spans="1:5" ht="16.5" thickBot="1" x14ac:dyDescent="0.3">
      <c r="A39" s="42"/>
      <c r="B39" s="36" t="s">
        <v>75</v>
      </c>
      <c r="C39" s="36"/>
      <c r="D39" s="36"/>
      <c r="E39" s="37"/>
    </row>
    <row r="41" spans="1:5" x14ac:dyDescent="0.25">
      <c r="B41" t="s">
        <v>70</v>
      </c>
    </row>
    <row r="42" spans="1:5" x14ac:dyDescent="0.25">
      <c r="B42" t="s">
        <v>40</v>
      </c>
    </row>
    <row r="43" spans="1:5" x14ac:dyDescent="0.25">
      <c r="B43" t="s">
        <v>37</v>
      </c>
    </row>
    <row r="44" spans="1:5" x14ac:dyDescent="0.25">
      <c r="B44" t="s">
        <v>38</v>
      </c>
    </row>
    <row r="45" spans="1:5" x14ac:dyDescent="0.25">
      <c r="B45" t="s">
        <v>39</v>
      </c>
    </row>
    <row r="48" spans="1:5" ht="15.75" thickBot="1" x14ac:dyDescent="0.3"/>
    <row r="49" spans="1:5" ht="15.75" thickBot="1" x14ac:dyDescent="0.3">
      <c r="C49" s="15" t="s">
        <v>42</v>
      </c>
      <c r="D49" s="15" t="s">
        <v>43</v>
      </c>
      <c r="E49" s="9" t="s">
        <v>44</v>
      </c>
    </row>
    <row r="50" spans="1:5" ht="15.75" thickBot="1" x14ac:dyDescent="0.3">
      <c r="C50" s="48">
        <v>1</v>
      </c>
      <c r="D50" s="48">
        <v>2</v>
      </c>
      <c r="E50" s="15">
        <v>3</v>
      </c>
    </row>
    <row r="51" spans="1:5" x14ac:dyDescent="0.25">
      <c r="A51" s="19" t="s">
        <v>2</v>
      </c>
      <c r="B51" s="14" t="s">
        <v>45</v>
      </c>
      <c r="C51" s="17">
        <v>10</v>
      </c>
      <c r="D51" s="14"/>
      <c r="E51" s="35" t="str">
        <f>IF(D51="DA","10","0")</f>
        <v>0</v>
      </c>
    </row>
    <row r="52" spans="1:5" x14ac:dyDescent="0.25">
      <c r="A52" s="20" t="s">
        <v>5</v>
      </c>
      <c r="B52" s="13" t="s">
        <v>46</v>
      </c>
      <c r="C52" s="18">
        <v>7</v>
      </c>
      <c r="D52" s="13"/>
      <c r="E52" s="22" t="str">
        <f>IF(D52="DA","7","0")</f>
        <v>0</v>
      </c>
    </row>
    <row r="53" spans="1:5" x14ac:dyDescent="0.25">
      <c r="A53" s="20" t="s">
        <v>7</v>
      </c>
      <c r="B53" s="13" t="s">
        <v>47</v>
      </c>
      <c r="C53" s="18">
        <v>8</v>
      </c>
      <c r="D53" s="13"/>
      <c r="E53" s="22" t="str">
        <f>IF(D53="DA","8","0")</f>
        <v>0</v>
      </c>
    </row>
    <row r="54" spans="1:5" x14ac:dyDescent="0.25">
      <c r="A54" s="20" t="s">
        <v>56</v>
      </c>
      <c r="B54" s="13" t="s">
        <v>48</v>
      </c>
      <c r="C54" s="18">
        <v>1</v>
      </c>
      <c r="D54" s="13"/>
      <c r="E54" s="22" t="str">
        <f t="shared" ref="E54:E65" si="0">IF(D54="DA","1","0")</f>
        <v>0</v>
      </c>
    </row>
    <row r="55" spans="1:5" x14ac:dyDescent="0.25">
      <c r="A55" s="20" t="s">
        <v>57</v>
      </c>
      <c r="B55" s="13" t="s">
        <v>49</v>
      </c>
      <c r="C55" s="18">
        <v>1</v>
      </c>
      <c r="D55" s="13"/>
      <c r="E55" s="22" t="str">
        <f t="shared" si="0"/>
        <v>0</v>
      </c>
    </row>
    <row r="56" spans="1:5" ht="30" x14ac:dyDescent="0.25">
      <c r="A56" s="20" t="s">
        <v>58</v>
      </c>
      <c r="B56" s="16" t="s">
        <v>50</v>
      </c>
      <c r="C56" s="18">
        <v>1</v>
      </c>
      <c r="D56" s="13"/>
      <c r="E56" s="22" t="str">
        <f t="shared" si="0"/>
        <v>0</v>
      </c>
    </row>
    <row r="57" spans="1:5" x14ac:dyDescent="0.25">
      <c r="A57" s="20" t="s">
        <v>59</v>
      </c>
      <c r="B57" s="13" t="s">
        <v>71</v>
      </c>
      <c r="C57" s="18">
        <v>1</v>
      </c>
      <c r="D57" s="13"/>
      <c r="E57" s="22" t="str">
        <f t="shared" si="0"/>
        <v>0</v>
      </c>
    </row>
    <row r="58" spans="1:5" x14ac:dyDescent="0.25">
      <c r="A58" s="20" t="s">
        <v>60</v>
      </c>
      <c r="B58" s="21" t="s">
        <v>67</v>
      </c>
      <c r="C58" s="18">
        <v>1</v>
      </c>
      <c r="D58" s="13"/>
      <c r="E58" s="22" t="str">
        <f t="shared" si="0"/>
        <v>0</v>
      </c>
    </row>
    <row r="59" spans="1:5" ht="30" x14ac:dyDescent="0.25">
      <c r="A59" s="20" t="s">
        <v>61</v>
      </c>
      <c r="B59" s="16" t="s">
        <v>51</v>
      </c>
      <c r="C59" s="18">
        <v>1</v>
      </c>
      <c r="D59" s="13"/>
      <c r="E59" s="22" t="str">
        <f t="shared" si="0"/>
        <v>0</v>
      </c>
    </row>
    <row r="60" spans="1:5" x14ac:dyDescent="0.25">
      <c r="A60" s="20" t="s">
        <v>62</v>
      </c>
      <c r="B60" s="13" t="s">
        <v>52</v>
      </c>
      <c r="C60" s="18">
        <v>1</v>
      </c>
      <c r="D60" s="13"/>
      <c r="E60" s="22" t="str">
        <f t="shared" si="0"/>
        <v>0</v>
      </c>
    </row>
    <row r="61" spans="1:5" x14ac:dyDescent="0.25">
      <c r="A61" s="20" t="s">
        <v>63</v>
      </c>
      <c r="B61" s="13" t="s">
        <v>53</v>
      </c>
      <c r="C61" s="18">
        <v>1</v>
      </c>
      <c r="D61" s="13"/>
      <c r="E61" s="22" t="str">
        <f t="shared" si="0"/>
        <v>0</v>
      </c>
    </row>
    <row r="62" spans="1:5" x14ac:dyDescent="0.25">
      <c r="A62" s="20" t="s">
        <v>64</v>
      </c>
      <c r="B62" s="13" t="s">
        <v>90</v>
      </c>
      <c r="C62" s="18">
        <v>1</v>
      </c>
      <c r="D62" s="13"/>
      <c r="E62" s="22" t="str">
        <f t="shared" si="0"/>
        <v>0</v>
      </c>
    </row>
    <row r="63" spans="1:5" x14ac:dyDescent="0.25">
      <c r="A63" s="20" t="s">
        <v>65</v>
      </c>
      <c r="B63" s="13" t="s">
        <v>54</v>
      </c>
      <c r="C63" s="18">
        <v>1</v>
      </c>
      <c r="D63" s="13"/>
      <c r="E63" s="22" t="str">
        <f t="shared" si="0"/>
        <v>0</v>
      </c>
    </row>
    <row r="64" spans="1:5" x14ac:dyDescent="0.25">
      <c r="A64" s="20" t="s">
        <v>66</v>
      </c>
      <c r="B64" s="13" t="s">
        <v>55</v>
      </c>
      <c r="C64" s="18">
        <v>1</v>
      </c>
      <c r="D64" s="13"/>
      <c r="E64" s="22" t="str">
        <f t="shared" si="0"/>
        <v>0</v>
      </c>
    </row>
    <row r="65" spans="1:5" x14ac:dyDescent="0.25">
      <c r="A65" s="20" t="s">
        <v>68</v>
      </c>
      <c r="B65" s="13" t="s">
        <v>69</v>
      </c>
      <c r="C65" s="18">
        <v>1</v>
      </c>
      <c r="D65" s="13"/>
      <c r="E65" s="22" t="str">
        <f t="shared" si="0"/>
        <v>0</v>
      </c>
    </row>
    <row r="66" spans="1:5" x14ac:dyDescent="0.25">
      <c r="A66" s="23" t="s">
        <v>72</v>
      </c>
      <c r="B66" s="25" t="s">
        <v>85</v>
      </c>
      <c r="C66" s="27">
        <v>1</v>
      </c>
      <c r="D66" s="25"/>
      <c r="E66" s="24" t="str">
        <f>IF(D66="DA","1","0")</f>
        <v>0</v>
      </c>
    </row>
    <row r="67" spans="1:5" x14ac:dyDescent="0.25">
      <c r="A67" s="23" t="s">
        <v>87</v>
      </c>
      <c r="B67" s="25" t="s">
        <v>24</v>
      </c>
      <c r="C67" s="49">
        <v>1</v>
      </c>
      <c r="D67" s="50"/>
      <c r="E67" s="53" t="str">
        <f>IF(D67="DA","1","0")</f>
        <v>0</v>
      </c>
    </row>
    <row r="68" spans="1:5" x14ac:dyDescent="0.25">
      <c r="A68" s="18" t="s">
        <v>88</v>
      </c>
      <c r="B68" s="25" t="s">
        <v>25</v>
      </c>
      <c r="C68" s="49">
        <v>1</v>
      </c>
      <c r="D68" s="13"/>
      <c r="E68" s="51" t="str">
        <f>IF(D68="DA","1","0")</f>
        <v>0</v>
      </c>
    </row>
    <row r="69" spans="1:5" x14ac:dyDescent="0.25">
      <c r="A69" s="18" t="s">
        <v>91</v>
      </c>
      <c r="B69" s="13" t="s">
        <v>92</v>
      </c>
      <c r="C69" s="18">
        <v>1</v>
      </c>
      <c r="D69" s="13"/>
      <c r="E69" s="51" t="str">
        <f>IF(D69="DA","1","0")</f>
        <v>0</v>
      </c>
    </row>
    <row r="70" spans="1:5" ht="15.75" thickBot="1" x14ac:dyDescent="0.3">
      <c r="A70" s="18" t="s">
        <v>93</v>
      </c>
      <c r="B70" s="13" t="s">
        <v>94</v>
      </c>
      <c r="C70" s="18">
        <v>1</v>
      </c>
      <c r="D70" s="25"/>
      <c r="E70" s="53" t="str">
        <f>IF(D70="DA","1","0")</f>
        <v>0</v>
      </c>
    </row>
    <row r="71" spans="1:5" ht="15.75" thickBot="1" x14ac:dyDescent="0.3">
      <c r="A71" s="26"/>
      <c r="B71" s="76"/>
      <c r="C71" s="76"/>
      <c r="D71" s="52" t="s">
        <v>89</v>
      </c>
      <c r="E71" s="54">
        <f ca="1">SUM(E51:E71)</f>
        <v>0</v>
      </c>
    </row>
    <row r="72" spans="1:5" ht="15.75" thickBot="1" x14ac:dyDescent="0.3">
      <c r="A72" s="12"/>
      <c r="B72" s="12"/>
      <c r="C72" s="12"/>
      <c r="D72" s="12"/>
      <c r="E72" s="26"/>
    </row>
    <row r="73" spans="1:5" ht="15.75" thickBot="1" x14ac:dyDescent="0.3">
      <c r="A73" s="12"/>
      <c r="B73" s="10" t="s">
        <v>73</v>
      </c>
      <c r="C73" s="12"/>
      <c r="D73" s="12"/>
      <c r="E73" s="10">
        <v>50</v>
      </c>
    </row>
    <row r="74" spans="1:5" ht="15.75" thickBot="1" x14ac:dyDescent="0.3">
      <c r="A74" s="12"/>
      <c r="B74" s="12"/>
      <c r="C74" s="12"/>
      <c r="D74" s="12"/>
      <c r="E74" s="26"/>
    </row>
    <row r="75" spans="1:5" ht="30.75" thickBot="1" x14ac:dyDescent="0.3">
      <c r="A75" s="12"/>
      <c r="B75" s="56" t="s">
        <v>74</v>
      </c>
      <c r="C75" s="12"/>
      <c r="D75" s="12"/>
      <c r="E75" s="55">
        <f ca="1">SUM(E71:E74)</f>
        <v>50</v>
      </c>
    </row>
    <row r="77" spans="1:5" ht="15.75" thickBot="1" x14ac:dyDescent="0.3"/>
    <row r="78" spans="1:5" ht="16.5" thickBot="1" x14ac:dyDescent="0.3">
      <c r="A78" s="42" t="s">
        <v>76</v>
      </c>
      <c r="B78" s="36"/>
      <c r="C78" s="36"/>
      <c r="D78" s="36"/>
      <c r="E78" s="37"/>
    </row>
    <row r="79" spans="1:5" ht="15.75" thickBot="1" x14ac:dyDescent="0.3"/>
    <row r="80" spans="1:5" ht="30.75" thickBot="1" x14ac:dyDescent="0.3">
      <c r="A80" s="11"/>
      <c r="B80" s="33" t="s">
        <v>83</v>
      </c>
      <c r="C80" s="34" t="s">
        <v>77</v>
      </c>
      <c r="D80" s="31" t="s">
        <v>78</v>
      </c>
      <c r="E80" s="32" t="s">
        <v>79</v>
      </c>
    </row>
    <row r="81" spans="1:5" ht="44.25" customHeight="1" thickBot="1" x14ac:dyDescent="0.3">
      <c r="A81" s="29" t="s">
        <v>2</v>
      </c>
      <c r="B81" s="30"/>
      <c r="C81" s="28">
        <v>1</v>
      </c>
      <c r="D81" s="45">
        <v>178991.2</v>
      </c>
      <c r="E81" s="47">
        <v>178991.2</v>
      </c>
    </row>
    <row r="82" spans="1:5" ht="16.5" thickBot="1" x14ac:dyDescent="0.3">
      <c r="C82" s="59" t="s">
        <v>81</v>
      </c>
      <c r="D82" s="60"/>
      <c r="E82" s="47">
        <v>178991.2</v>
      </c>
    </row>
    <row r="83" spans="1:5" ht="15.75" thickBot="1" x14ac:dyDescent="0.3">
      <c r="C83" s="59" t="s">
        <v>82</v>
      </c>
      <c r="D83" s="61"/>
      <c r="E83" s="46">
        <f>E82*0.25</f>
        <v>44747.8</v>
      </c>
    </row>
    <row r="84" spans="1:5" x14ac:dyDescent="0.25">
      <c r="C84" s="62" t="s">
        <v>80</v>
      </c>
      <c r="D84" s="62"/>
      <c r="E84" s="44">
        <f>SUM(E82:E83)</f>
        <v>223739</v>
      </c>
    </row>
  </sheetData>
  <mergeCells count="12">
    <mergeCell ref="A5:C5"/>
    <mergeCell ref="C82:D82"/>
    <mergeCell ref="C83:D83"/>
    <mergeCell ref="C84:D84"/>
    <mergeCell ref="A8:B8"/>
    <mergeCell ref="B15:B16"/>
    <mergeCell ref="B18:B32"/>
    <mergeCell ref="A33:B33"/>
    <mergeCell ref="A34:B34"/>
    <mergeCell ref="A35:B35"/>
    <mergeCell ref="C15:C16"/>
    <mergeCell ref="B71:C7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Stražić</dc:creator>
  <cp:lastModifiedBy>Maja Stražić</cp:lastModifiedBy>
  <cp:lastPrinted>2020-03-03T14:29:34Z</cp:lastPrinted>
  <dcterms:created xsi:type="dcterms:W3CDTF">2020-02-27T09:38:25Z</dcterms:created>
  <dcterms:modified xsi:type="dcterms:W3CDTF">2020-03-03T14:50:45Z</dcterms:modified>
</cp:coreProperties>
</file>